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enne_projektmappe" defaultThemeVersion="124226"/>
  <bookViews>
    <workbookView xWindow="720" yWindow="330" windowWidth="22755" windowHeight="97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K26" i="1" l="1"/>
  <c r="O26" i="1"/>
  <c r="P24" i="1"/>
  <c r="P25" i="1"/>
  <c r="H26" i="1" l="1"/>
  <c r="G26" i="1"/>
  <c r="N26" i="1"/>
  <c r="M26" i="1"/>
  <c r="L26" i="1"/>
  <c r="J26" i="1"/>
  <c r="I26" i="1"/>
  <c r="F26" i="1"/>
  <c r="E26" i="1"/>
  <c r="D26" i="1"/>
  <c r="P26" i="1" l="1"/>
  <c r="U17" i="1"/>
  <c r="U23" i="1" s="1"/>
  <c r="U20" i="1" s="1"/>
  <c r="D32" i="1" l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P30" i="1"/>
  <c r="P23" i="1"/>
  <c r="P22" i="1"/>
  <c r="P21" i="1"/>
  <c r="P20" i="1"/>
  <c r="P19" i="1"/>
  <c r="P18" i="1"/>
  <c r="P17" i="1"/>
  <c r="P16" i="1"/>
  <c r="P15" i="1"/>
  <c r="P14" i="1"/>
  <c r="P13" i="1"/>
  <c r="O10" i="1"/>
  <c r="N10" i="1"/>
  <c r="N29" i="1" s="1"/>
  <c r="N31" i="1" s="1"/>
  <c r="M10" i="1"/>
  <c r="L10" i="1"/>
  <c r="K10" i="1"/>
  <c r="J10" i="1"/>
  <c r="J29" i="1" s="1"/>
  <c r="J31" i="1" s="1"/>
  <c r="I10" i="1"/>
  <c r="H10" i="1"/>
  <c r="G10" i="1"/>
  <c r="F10" i="1"/>
  <c r="F29" i="1" s="1"/>
  <c r="F31" i="1" s="1"/>
  <c r="E10" i="1"/>
  <c r="D10" i="1"/>
  <c r="P9" i="1"/>
  <c r="P8" i="1"/>
  <c r="E29" i="1" l="1"/>
  <c r="E31" i="1" s="1"/>
  <c r="I29" i="1"/>
  <c r="I31" i="1" s="1"/>
  <c r="M29" i="1"/>
  <c r="M31" i="1" s="1"/>
  <c r="D29" i="1"/>
  <c r="D31" i="1" s="1"/>
  <c r="H29" i="1"/>
  <c r="H31" i="1" s="1"/>
  <c r="L29" i="1"/>
  <c r="L31" i="1" s="1"/>
  <c r="P10" i="1"/>
  <c r="G29" i="1"/>
  <c r="G31" i="1" s="1"/>
  <c r="K29" i="1"/>
  <c r="K31" i="1" s="1"/>
  <c r="O29" i="1"/>
  <c r="O31" i="1" s="1"/>
  <c r="P31" i="1" l="1"/>
  <c r="P29" i="1"/>
</calcChain>
</file>

<file path=xl/comments1.xml><?xml version="1.0" encoding="utf-8"?>
<comments xmlns="http://schemas.openxmlformats.org/spreadsheetml/2006/main">
  <authors>
    <author>Kasper Langmann</author>
  </authors>
  <commentList>
    <comment ref="C22" authorId="0">
      <text>
        <r>
          <rPr>
            <b/>
            <sz val="9"/>
            <color indexed="81"/>
            <rFont val="Tahoma"/>
            <family val="2"/>
          </rPr>
          <t>Kasper Langmann:</t>
        </r>
        <r>
          <rPr>
            <sz val="9"/>
            <color indexed="81"/>
            <rFont val="Tahoma"/>
            <family val="2"/>
          </rPr>
          <t xml:space="preserve">
Indtast dine egne poster her!</t>
        </r>
      </text>
    </comment>
  </commentList>
</comments>
</file>

<file path=xl/sharedStrings.xml><?xml version="1.0" encoding="utf-8"?>
<sst xmlns="http://schemas.openxmlformats.org/spreadsheetml/2006/main" count="91" uniqueCount="52">
  <si>
    <t>Privatbudget 2014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</si>
  <si>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</si>
  <si>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</si>
  <si>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</si>
  <si>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</si>
  <si>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</si>
  <si>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</si>
  <si>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</si>
  <si>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</si>
  <si>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</si>
  <si>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</si>
  <si>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</si>
  <si>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</si>
  <si>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Løn efter skat</t>
  </si>
  <si>
    <t>Anden indtægt</t>
  </si>
  <si>
    <t>Total</t>
  </si>
  <si>
    <t>Husleje</t>
  </si>
  <si>
    <t>Mad</t>
  </si>
  <si>
    <t>El</t>
  </si>
  <si>
    <t>Varme</t>
  </si>
  <si>
    <t>Vand</t>
  </si>
  <si>
    <t>Mobilabonnement</t>
  </si>
  <si>
    <t>TV-pakke</t>
  </si>
  <si>
    <t>Forsikring</t>
  </si>
  <si>
    <t>Internet</t>
  </si>
  <si>
    <t>Post 1</t>
  </si>
  <si>
    <t>Post 2</t>
  </si>
  <si>
    <t>Post 3…</t>
  </si>
  <si>
    <t>Overskud</t>
  </si>
  <si>
    <t>Hvor meget af dette vil du opspare?</t>
  </si>
  <si>
    <t>Samlet opsparing</t>
  </si>
  <si>
    <t>Indtægter</t>
  </si>
  <si>
    <t>Udgifter</t>
  </si>
  <si>
    <t>Hele året</t>
  </si>
  <si>
    <t>Overblik</t>
  </si>
  <si>
    <t>Sådan gør du!</t>
  </si>
  <si>
    <t>1)</t>
  </si>
  <si>
    <t>2)</t>
  </si>
  <si>
    <t>3)</t>
  </si>
  <si>
    <t>Indtast dine indtægter og udgifter</t>
  </si>
  <si>
    <t>De celler der er grå skal du selv udfylde, de hvide udregner skemaet selv</t>
  </si>
  <si>
    <t>4)</t>
  </si>
  <si>
    <t>Se hvor hurtigt du kan spare op til det du vil købe i modellen nedenfor!</t>
  </si>
  <si>
    <t>Hvad sparer du op til?</t>
  </si>
  <si>
    <t>Hvad koster det?</t>
  </si>
  <si>
    <t>Gennemsnitlig opsparing pr. måned</t>
  </si>
  <si>
    <t>Du har råd til den/det efter så mange måneder=</t>
  </si>
  <si>
    <t>Hvis dine udgifter ikke er nævnt som en post, så skriv dem ved "post 1", "post 2" osv. Hvis du mangler plads så tryk på knappen til venstre</t>
  </si>
  <si>
    <t>Restbeløb</t>
  </si>
  <si>
    <t>Budgetskemaet er udarbejdet af excelkursus.com</t>
  </si>
  <si>
    <t>Rejse</t>
  </si>
  <si>
    <t>Post 4…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</si>
</sst>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&quot;månede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4" xfId="0" applyFill="1" applyBorder="1" applyProtection="1">
      <protection locked="0"/>
    </xf>
    <xf numFmtId="3" fontId="0" fillId="5" borderId="10" xfId="0" applyNumberForma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7" borderId="10" xfId="0" applyNumberFormat="1" applyFont="1" applyFill="1" applyBorder="1" applyAlignment="1" applyProtection="1">
      <alignment horizontal="center"/>
      <protection locked="0"/>
    </xf>
    <xf numFmtId="3" fontId="0" fillId="5" borderId="10" xfId="0" applyNumberFormat="1" applyFill="1" applyBorder="1" applyAlignment="1" applyProtection="1">
      <alignment vertical="center"/>
      <protection locked="0"/>
    </xf>
    <xf numFmtId="0" fontId="1" fillId="3" borderId="6" xfId="0" applyFont="1" applyFill="1" applyBorder="1" applyProtection="1"/>
    <xf numFmtId="3" fontId="0" fillId="3" borderId="15" xfId="0" applyNumberFormat="1" applyFill="1" applyBorder="1" applyProtection="1"/>
    <xf numFmtId="3" fontId="1" fillId="3" borderId="16" xfId="0" applyNumberFormat="1" applyFont="1" applyFill="1" applyBorder="1" applyProtection="1"/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4" borderId="0" xfId="0" applyFill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5" xfId="0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0" xfId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3" fontId="1" fillId="0" borderId="14" xfId="0" applyNumberFormat="1" applyFont="1" applyFill="1" applyBorder="1" applyProtection="1"/>
    <xf numFmtId="0" fontId="0" fillId="0" borderId="0" xfId="0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wrapText="1"/>
    </xf>
    <xf numFmtId="0" fontId="1" fillId="2" borderId="6" xfId="0" applyFont="1" applyFill="1" applyBorder="1" applyProtection="1"/>
    <xf numFmtId="3" fontId="0" fillId="2" borderId="15" xfId="0" applyNumberFormat="1" applyFont="1" applyFill="1" applyBorder="1" applyProtection="1"/>
    <xf numFmtId="3" fontId="1" fillId="2" borderId="16" xfId="0" applyNumberFormat="1" applyFont="1" applyFill="1" applyBorder="1" applyProtection="1"/>
    <xf numFmtId="0" fontId="0" fillId="7" borderId="4" xfId="0" applyFill="1" applyBorder="1" applyProtection="1"/>
    <xf numFmtId="0" fontId="0" fillId="7" borderId="0" xfId="0" applyFill="1" applyBorder="1" applyAlignment="1" applyProtection="1">
      <alignment horizontal="left" wrapText="1"/>
    </xf>
    <xf numFmtId="0" fontId="0" fillId="7" borderId="5" xfId="0" applyFill="1" applyBorder="1" applyAlignment="1" applyProtection="1">
      <alignment horizontal="left" wrapText="1"/>
    </xf>
    <xf numFmtId="0" fontId="0" fillId="0" borderId="0" xfId="0" applyFont="1" applyFill="1" applyBorder="1" applyProtection="1"/>
    <xf numFmtId="3" fontId="0" fillId="0" borderId="0" xfId="0" applyNumberFormat="1" applyFont="1" applyFill="1" applyBorder="1" applyProtection="1"/>
    <xf numFmtId="0" fontId="0" fillId="7" borderId="6" xfId="0" applyFill="1" applyBorder="1" applyProtection="1"/>
    <xf numFmtId="0" fontId="0" fillId="7" borderId="7" xfId="0" applyFill="1" applyBorder="1" applyAlignment="1" applyProtection="1">
      <alignment horizontal="left" wrapText="1"/>
    </xf>
    <xf numFmtId="0" fontId="0" fillId="7" borderId="8" xfId="0" applyFill="1" applyBorder="1" applyAlignment="1" applyProtection="1">
      <alignment horizontal="left" wrapText="1"/>
    </xf>
    <xf numFmtId="0" fontId="1" fillId="3" borderId="1" xfId="0" applyFont="1" applyFill="1" applyBorder="1" applyProtection="1"/>
    <xf numFmtId="3" fontId="1" fillId="3" borderId="12" xfId="0" applyNumberFormat="1" applyFont="1" applyFill="1" applyBorder="1" applyAlignment="1" applyProtection="1">
      <alignment horizontal="center"/>
    </xf>
    <xf numFmtId="3" fontId="1" fillId="3" borderId="13" xfId="0" applyNumberFormat="1" applyFont="1" applyFill="1" applyBorder="1" applyAlignment="1" applyProtection="1">
      <alignment horizontal="center"/>
    </xf>
    <xf numFmtId="0" fontId="0" fillId="7" borderId="1" xfId="0" applyFill="1" applyBorder="1" applyProtection="1"/>
    <xf numFmtId="0" fontId="0" fillId="7" borderId="2" xfId="0" applyFill="1" applyBorder="1" applyProtection="1"/>
    <xf numFmtId="0" fontId="0" fillId="7" borderId="3" xfId="0" applyFill="1" applyBorder="1" applyProtection="1"/>
    <xf numFmtId="0" fontId="0" fillId="7" borderId="5" xfId="0" applyFill="1" applyBorder="1" applyProtection="1"/>
    <xf numFmtId="0" fontId="0" fillId="7" borderId="9" xfId="0" applyFill="1" applyBorder="1" applyAlignment="1" applyProtection="1">
      <alignment horizontal="center" vertical="center"/>
    </xf>
    <xf numFmtId="0" fontId="0" fillId="7" borderId="0" xfId="0" applyFill="1" applyBorder="1" applyProtection="1"/>
    <xf numFmtId="3" fontId="0" fillId="7" borderId="11" xfId="0" applyNumberFormat="1" applyFill="1" applyBorder="1" applyAlignment="1" applyProtection="1">
      <alignment horizontal="center" vertical="center"/>
    </xf>
    <xf numFmtId="0" fontId="0" fillId="7" borderId="17" xfId="0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wrapText="1"/>
    </xf>
    <xf numFmtId="164" fontId="0" fillId="7" borderId="18" xfId="0" applyNumberForma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left" wrapText="1"/>
    </xf>
    <xf numFmtId="164" fontId="0" fillId="7" borderId="19" xfId="0" applyNumberForma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left" wrapText="1"/>
    </xf>
    <xf numFmtId="164" fontId="0" fillId="7" borderId="20" xfId="0" applyNumberFormat="1" applyFill="1" applyBorder="1" applyAlignment="1" applyProtection="1">
      <alignment horizontal="center" vertical="center"/>
    </xf>
    <xf numFmtId="0" fontId="1" fillId="7" borderId="7" xfId="0" applyFont="1" applyFill="1" applyBorder="1" applyAlignment="1" applyProtection="1">
      <alignment horizontal="left" wrapText="1"/>
    </xf>
    <xf numFmtId="0" fontId="6" fillId="7" borderId="7" xfId="0" applyFont="1" applyFill="1" applyBorder="1" applyAlignment="1" applyProtection="1"/>
    <xf numFmtId="0" fontId="0" fillId="7" borderId="8" xfId="0" applyFill="1" applyBorder="1" applyProtection="1"/>
    <xf numFmtId="0" fontId="0" fillId="4" borderId="0" xfId="0" applyFill="1" applyBorder="1" applyProtection="1"/>
    <xf numFmtId="0" fontId="1" fillId="4" borderId="0" xfId="0" applyFont="1" applyFill="1" applyBorder="1" applyAlignment="1" applyProtection="1">
      <alignment horizontal="left" wrapText="1"/>
    </xf>
    <xf numFmtId="0" fontId="6" fillId="4" borderId="0" xfId="0" applyFont="1" applyFill="1" applyBorder="1" applyAlignment="1" applyProtection="1"/>
    <xf numFmtId="3" fontId="0" fillId="0" borderId="0" xfId="0" applyNumberFormat="1" applyFill="1" applyBorder="1" applyProtection="1"/>
    <xf numFmtId="0" fontId="0" fillId="4" borderId="0" xfId="0" applyFill="1" applyAlignment="1" applyProtection="1">
      <alignment horizontal="center"/>
    </xf>
    <xf numFmtId="0" fontId="1" fillId="6" borderId="1" xfId="0" applyFont="1" applyFill="1" applyBorder="1" applyProtection="1"/>
    <xf numFmtId="3" fontId="1" fillId="6" borderId="12" xfId="0" applyNumberFormat="1" applyFont="1" applyFill="1" applyBorder="1" applyAlignment="1" applyProtection="1">
      <alignment horizontal="center"/>
    </xf>
    <xf numFmtId="3" fontId="1" fillId="6" borderId="13" xfId="0" applyNumberFormat="1" applyFont="1" applyFill="1" applyBorder="1" applyAlignment="1" applyProtection="1">
      <alignment horizontal="center"/>
    </xf>
    <xf numFmtId="3" fontId="0" fillId="0" borderId="10" xfId="0" applyNumberFormat="1" applyFill="1" applyBorder="1" applyProtection="1"/>
    <xf numFmtId="0" fontId="0" fillId="0" borderId="4" xfId="0" applyFill="1" applyBorder="1" applyAlignment="1" applyProtection="1">
      <alignment wrapText="1"/>
    </xf>
    <xf numFmtId="3" fontId="1" fillId="0" borderId="14" xfId="0" applyNumberFormat="1" applyFont="1" applyFill="1" applyBorder="1" applyAlignment="1" applyProtection="1">
      <alignment vertical="center"/>
    </xf>
    <xf numFmtId="0" fontId="1" fillId="6" borderId="6" xfId="0" applyFont="1" applyFill="1" applyBorder="1" applyAlignment="1" applyProtection="1">
      <alignment wrapText="1"/>
    </xf>
    <xf numFmtId="3" fontId="1" fillId="6" borderId="15" xfId="0" applyNumberFormat="1" applyFont="1" applyFill="1" applyBorder="1" applyProtection="1"/>
    <xf numFmtId="3" fontId="1" fillId="6" borderId="16" xfId="0" applyNumberFormat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19050</xdr:rowOff>
    </xdr:from>
    <xdr:to>
      <xdr:col>11</xdr:col>
      <xdr:colOff>266700</xdr:colOff>
      <xdr:row>4</xdr:row>
      <xdr:rowOff>2905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9050"/>
          <a:ext cx="2962275" cy="755380"/>
        </a:xfrm>
        <a:prstGeom prst="rect">
          <a:avLst/>
        </a:prstGeom>
      </xdr:spPr>
    </xdr:pic>
    <xdr:clientData/>
  </xdr:twoCellAnchor>
  <xdr:twoCellAnchor>
    <xdr:from>
      <xdr:col>11</xdr:col>
      <xdr:colOff>581025</xdr:colOff>
      <xdr:row>1</xdr:row>
      <xdr:rowOff>142875</xdr:rowOff>
    </xdr:from>
    <xdr:to>
      <xdr:col>13</xdr:col>
      <xdr:colOff>790574</xdr:colOff>
      <xdr:row>5</xdr:row>
      <xdr:rowOff>104775</xdr:rowOff>
    </xdr:to>
    <xdr:sp macro="[0]!budgetskemamakro" textlink="">
      <xdr:nvSpPr>
        <xdr:cNvPr id="5" name="Afrundet rektangel 4"/>
        <xdr:cNvSpPr/>
      </xdr:nvSpPr>
      <xdr:spPr>
        <a:xfrm>
          <a:off x="7353300" y="342900"/>
          <a:ext cx="1638299" cy="7239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a-DK" sz="1100" b="1"/>
            <a:t>1) Tryk her for at indsætte</a:t>
          </a:r>
          <a:r>
            <a:rPr lang="da-DK" sz="1100" b="1" baseline="0"/>
            <a:t> flere udgiftsposter</a:t>
          </a:r>
          <a:endParaRPr lang="da-DK" sz="1100" b="1"/>
        </a:p>
      </xdr:txBody>
    </xdr:sp>
    <xdr:clientData/>
  </xdr:twoCellAnchor>
  <xdr:twoCellAnchor>
    <xdr:from>
      <xdr:col>14</xdr:col>
      <xdr:colOff>95250</xdr:colOff>
      <xdr:row>1</xdr:row>
      <xdr:rowOff>104775</xdr:rowOff>
    </xdr:from>
    <xdr:to>
      <xdr:col>15</xdr:col>
      <xdr:colOff>733425</xdr:colOff>
      <xdr:row>5</xdr:row>
      <xdr:rowOff>133350</xdr:rowOff>
    </xdr:to>
    <xdr:sp macro="[0]!Makro1337" textlink="">
      <xdr:nvSpPr>
        <xdr:cNvPr id="6" name="Afrundet rektangel 5"/>
        <xdr:cNvSpPr/>
      </xdr:nvSpPr>
      <xdr:spPr>
        <a:xfrm>
          <a:off x="9229725" y="304800"/>
          <a:ext cx="1438275" cy="790575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900" b="1"/>
            <a:t>2) Tryk her for at slette udgiftsposter</a:t>
          </a:r>
          <a:r>
            <a:rPr lang="da-DK" sz="900" b="1" baseline="0"/>
            <a:t> (sletter fra række 25, så pas på den ikke sletter 'Total')</a:t>
          </a:r>
          <a:endParaRPr lang="da-DK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excelkursus.com/pr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B1:V33"/>
  <sheetViews>
    <sheetView showGridLines="0" tabSelected="1" zoomScaleNormal="100" workbookViewId="0">
      <selection activeCell="O23" sqref="O23"/>
    </sheetView>
  </sheetViews>
  <sheetFormatPr defaultRowHeight="15" x14ac:dyDescent="0.25"/>
  <cols>
    <col min="1" max="1" width="4.140625" style="14" customWidth="1"/>
    <col min="2" max="2" width="3.140625" style="14" customWidth="1"/>
    <col min="3" max="3" width="21.140625" style="14" customWidth="1"/>
    <col min="4" max="11" width="9.140625" style="14"/>
    <col min="12" max="12" width="12.28515625" style="14" customWidth="1"/>
    <col min="13" max="13" width="9.140625" style="14"/>
    <col min="14" max="14" width="14" style="14" customWidth="1"/>
    <col min="15" max="15" width="12" style="14" customWidth="1"/>
    <col min="16" max="16" width="13.5703125" style="14" customWidth="1"/>
    <col min="17" max="17" width="3.28515625" style="14" customWidth="1"/>
    <col min="18" max="19" width="3.7109375" style="14" customWidth="1"/>
    <col min="20" max="20" width="17" style="14" customWidth="1"/>
    <col min="21" max="21" width="22.28515625" style="14" customWidth="1"/>
    <col min="22" max="22" width="3.42578125" style="14" customWidth="1"/>
    <col min="23" max="16384" width="9.140625" style="14"/>
  </cols>
  <sheetData>
    <row r="1" spans="2:22" ht="15.75" thickBot="1" x14ac:dyDescent="0.3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2:22" x14ac:dyDescent="0.2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S2" s="18" t="s">
        <v>35</v>
      </c>
      <c r="T2" s="19"/>
      <c r="U2" s="19"/>
      <c r="V2" s="20"/>
    </row>
    <row r="3" spans="2:22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S3" s="21"/>
      <c r="T3" s="22"/>
      <c r="U3" s="22"/>
      <c r="V3" s="23"/>
    </row>
    <row r="4" spans="2:22" x14ac:dyDescent="0.2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S4" s="15" t="s">
        <v>36</v>
      </c>
      <c r="T4" s="16" t="s">
        <v>39</v>
      </c>
      <c r="U4" s="16"/>
      <c r="V4" s="17"/>
    </row>
    <row r="5" spans="2:22" x14ac:dyDescent="0.25">
      <c r="B5" s="15"/>
      <c r="C5" s="24" t="s">
        <v>49</v>
      </c>
      <c r="D5" s="24"/>
      <c r="E5" s="24"/>
      <c r="F5" s="24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S5" s="15" t="s">
        <v>37</v>
      </c>
      <c r="T5" s="25" t="s">
        <v>47</v>
      </c>
      <c r="U5" s="25"/>
      <c r="V5" s="26"/>
    </row>
    <row r="6" spans="2:22" ht="19.5" thickBot="1" x14ac:dyDescent="0.35">
      <c r="B6" s="15"/>
      <c r="C6" s="27"/>
      <c r="D6" s="27"/>
      <c r="E6" s="27"/>
      <c r="F6" s="27"/>
      <c r="G6" s="28" t="s">
        <v>0</v>
      </c>
      <c r="H6" s="28"/>
      <c r="I6" s="28"/>
      <c r="J6" s="28"/>
      <c r="K6" s="28"/>
      <c r="L6" s="28"/>
      <c r="M6" s="27"/>
      <c r="N6" s="27"/>
      <c r="O6" s="27"/>
      <c r="P6" s="27"/>
      <c r="Q6" s="17"/>
      <c r="S6" s="15"/>
      <c r="T6" s="25"/>
      <c r="U6" s="25"/>
      <c r="V6" s="26"/>
    </row>
    <row r="7" spans="2:22" x14ac:dyDescent="0.25">
      <c r="B7" s="15"/>
      <c r="C7" s="29" t="s">
        <v>31</v>
      </c>
      <c r="D7" s="30" t="s">
        <v>1</v>
      </c>
      <c r="E7" s="30" t="s">
        <v>2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7</v>
      </c>
      <c r="K7" s="30" t="s">
        <v>8</v>
      </c>
      <c r="L7" s="30" t="s">
        <v>9</v>
      </c>
      <c r="M7" s="30" t="s">
        <v>10</v>
      </c>
      <c r="N7" s="30" t="s">
        <v>11</v>
      </c>
      <c r="O7" s="30" t="s">
        <v>12</v>
      </c>
      <c r="P7" s="31" t="s">
        <v>33</v>
      </c>
      <c r="Q7" s="17"/>
      <c r="S7" s="15"/>
      <c r="T7" s="25"/>
      <c r="U7" s="25"/>
      <c r="V7" s="26"/>
    </row>
    <row r="8" spans="2:22" ht="15" customHeight="1" x14ac:dyDescent="0.25">
      <c r="B8" s="15"/>
      <c r="C8" s="15" t="s">
        <v>13</v>
      </c>
      <c r="D8" s="2">
        <v>18000</v>
      </c>
      <c r="E8" s="2">
        <v>18000</v>
      </c>
      <c r="F8" s="2">
        <v>18000</v>
      </c>
      <c r="G8" s="2">
        <v>18000</v>
      </c>
      <c r="H8" s="2">
        <v>18000</v>
      </c>
      <c r="I8" s="2">
        <v>18000</v>
      </c>
      <c r="J8" s="2">
        <v>18000</v>
      </c>
      <c r="K8" s="2">
        <v>18000</v>
      </c>
      <c r="L8" s="2">
        <v>18000</v>
      </c>
      <c r="M8" s="2">
        <v>18000</v>
      </c>
      <c r="N8" s="2">
        <v>18000</v>
      </c>
      <c r="O8" s="2">
        <v>18000</v>
      </c>
      <c r="P8" s="32">
        <f>SUM(D8:O8)</f>
        <v>216000</v>
      </c>
      <c r="Q8" s="17"/>
      <c r="S8" s="15" t="s">
        <v>38</v>
      </c>
      <c r="T8" s="33" t="s">
        <v>40</v>
      </c>
      <c r="U8" s="33"/>
      <c r="V8" s="34"/>
    </row>
    <row r="9" spans="2:22" x14ac:dyDescent="0.25">
      <c r="B9" s="15"/>
      <c r="C9" s="15" t="s">
        <v>14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2">
        <f>SUM(D9:O9)</f>
        <v>0</v>
      </c>
      <c r="Q9" s="17"/>
      <c r="S9" s="15"/>
      <c r="T9" s="33"/>
      <c r="U9" s="33"/>
      <c r="V9" s="34"/>
    </row>
    <row r="10" spans="2:22" ht="17.25" customHeight="1" thickBot="1" x14ac:dyDescent="0.3">
      <c r="B10" s="15"/>
      <c r="C10" s="35" t="s">
        <v>15</v>
      </c>
      <c r="D10" s="36">
        <f>SUM(D8:D9)</f>
        <v>18000</v>
      </c>
      <c r="E10" s="36">
        <f t="shared" ref="E10:O10" si="0">SUM(E8:E9)</f>
        <v>18000</v>
      </c>
      <c r="F10" s="36">
        <f t="shared" si="0"/>
        <v>18000</v>
      </c>
      <c r="G10" s="36">
        <f t="shared" si="0"/>
        <v>18000</v>
      </c>
      <c r="H10" s="36">
        <f t="shared" si="0"/>
        <v>18000</v>
      </c>
      <c r="I10" s="36">
        <f t="shared" si="0"/>
        <v>18000</v>
      </c>
      <c r="J10" s="36">
        <f t="shared" si="0"/>
        <v>18000</v>
      </c>
      <c r="K10" s="36">
        <f t="shared" si="0"/>
        <v>18000</v>
      </c>
      <c r="L10" s="36">
        <f t="shared" si="0"/>
        <v>18000</v>
      </c>
      <c r="M10" s="36">
        <f t="shared" si="0"/>
        <v>18000</v>
      </c>
      <c r="N10" s="36">
        <f t="shared" si="0"/>
        <v>18000</v>
      </c>
      <c r="O10" s="36">
        <f t="shared" si="0"/>
        <v>18000</v>
      </c>
      <c r="P10" s="37">
        <f>SUM(D10:O10)</f>
        <v>216000</v>
      </c>
      <c r="Q10" s="17"/>
      <c r="S10" s="38" t="s">
        <v>41</v>
      </c>
      <c r="T10" s="39" t="s">
        <v>42</v>
      </c>
      <c r="U10" s="39"/>
      <c r="V10" s="40"/>
    </row>
    <row r="11" spans="2:22" ht="15.75" thickBot="1" x14ac:dyDescent="0.3">
      <c r="B11" s="1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17"/>
      <c r="S11" s="43"/>
      <c r="T11" s="44"/>
      <c r="U11" s="44"/>
      <c r="V11" s="45"/>
    </row>
    <row r="12" spans="2:22" ht="15.75" thickBot="1" x14ac:dyDescent="0.3">
      <c r="B12" s="15"/>
      <c r="C12" s="46" t="s">
        <v>32</v>
      </c>
      <c r="D12" s="47" t="s">
        <v>1</v>
      </c>
      <c r="E12" s="47" t="s">
        <v>2</v>
      </c>
      <c r="F12" s="47" t="s">
        <v>3</v>
      </c>
      <c r="G12" s="47" t="s">
        <v>4</v>
      </c>
      <c r="H12" s="47" t="s">
        <v>5</v>
      </c>
      <c r="I12" s="47" t="s">
        <v>6</v>
      </c>
      <c r="J12" s="47" t="s">
        <v>7</v>
      </c>
      <c r="K12" s="47" t="s">
        <v>8</v>
      </c>
      <c r="L12" s="47" t="s">
        <v>9</v>
      </c>
      <c r="M12" s="47" t="s">
        <v>10</v>
      </c>
      <c r="N12" s="47" t="s">
        <v>11</v>
      </c>
      <c r="O12" s="47" t="s">
        <v>12</v>
      </c>
      <c r="P12" s="48" t="s">
        <v>33</v>
      </c>
      <c r="Q12" s="17"/>
    </row>
    <row r="13" spans="2:22" x14ac:dyDescent="0.25">
      <c r="B13" s="15"/>
      <c r="C13" s="1" t="s">
        <v>16</v>
      </c>
      <c r="D13" s="2">
        <v>7500</v>
      </c>
      <c r="E13" s="2">
        <v>7500</v>
      </c>
      <c r="F13" s="2">
        <v>7500</v>
      </c>
      <c r="G13" s="2">
        <v>7500</v>
      </c>
      <c r="H13" s="2">
        <v>7500</v>
      </c>
      <c r="I13" s="2">
        <v>7500</v>
      </c>
      <c r="J13" s="2">
        <v>7500</v>
      </c>
      <c r="K13" s="2">
        <v>7500</v>
      </c>
      <c r="L13" s="2">
        <v>7500</v>
      </c>
      <c r="M13" s="2">
        <v>7500</v>
      </c>
      <c r="N13" s="2">
        <v>7500</v>
      </c>
      <c r="O13" s="2">
        <v>7500</v>
      </c>
      <c r="P13" s="32">
        <f t="shared" ref="P13:P22" si="1">SUM(D13:O13)</f>
        <v>90000</v>
      </c>
      <c r="Q13" s="17"/>
      <c r="S13" s="49"/>
      <c r="T13" s="50"/>
      <c r="U13" s="50"/>
      <c r="V13" s="51"/>
    </row>
    <row r="14" spans="2:22" x14ac:dyDescent="0.25">
      <c r="B14" s="15"/>
      <c r="C14" s="1" t="s">
        <v>17</v>
      </c>
      <c r="D14" s="2">
        <v>5600</v>
      </c>
      <c r="E14" s="2">
        <v>5600</v>
      </c>
      <c r="F14" s="2">
        <v>5600</v>
      </c>
      <c r="G14" s="2">
        <v>5600</v>
      </c>
      <c r="H14" s="2">
        <v>5600</v>
      </c>
      <c r="I14" s="2">
        <v>5600</v>
      </c>
      <c r="J14" s="2">
        <v>5600</v>
      </c>
      <c r="K14" s="2">
        <v>5600</v>
      </c>
      <c r="L14" s="2">
        <v>5600</v>
      </c>
      <c r="M14" s="2">
        <v>5600</v>
      </c>
      <c r="N14" s="2">
        <v>5600</v>
      </c>
      <c r="O14" s="2">
        <v>5600</v>
      </c>
      <c r="P14" s="32">
        <f t="shared" si="1"/>
        <v>67200</v>
      </c>
      <c r="Q14" s="17"/>
      <c r="S14" s="38"/>
      <c r="T14" s="39" t="s">
        <v>43</v>
      </c>
      <c r="U14" s="9" t="s">
        <v>50</v>
      </c>
      <c r="V14" s="52"/>
    </row>
    <row r="15" spans="2:22" x14ac:dyDescent="0.25">
      <c r="B15" s="15"/>
      <c r="C15" s="1" t="s">
        <v>18</v>
      </c>
      <c r="D15" s="2"/>
      <c r="E15" s="2">
        <v>1100</v>
      </c>
      <c r="F15" s="2"/>
      <c r="G15" s="2"/>
      <c r="H15" s="2">
        <v>1100</v>
      </c>
      <c r="I15" s="2"/>
      <c r="J15" s="2"/>
      <c r="K15" s="2">
        <v>1100</v>
      </c>
      <c r="L15" s="2"/>
      <c r="M15" s="2"/>
      <c r="N15" s="2">
        <v>1100</v>
      </c>
      <c r="O15" s="2"/>
      <c r="P15" s="32">
        <f t="shared" si="1"/>
        <v>4400</v>
      </c>
      <c r="Q15" s="17"/>
      <c r="S15" s="38"/>
      <c r="T15" s="39"/>
      <c r="U15" s="10"/>
      <c r="V15" s="52"/>
    </row>
    <row r="16" spans="2:22" x14ac:dyDescent="0.25">
      <c r="B16" s="15"/>
      <c r="C16" s="1" t="s">
        <v>19</v>
      </c>
      <c r="D16" s="2">
        <v>850</v>
      </c>
      <c r="E16" s="2">
        <v>850</v>
      </c>
      <c r="F16" s="2">
        <v>850</v>
      </c>
      <c r="G16" s="2">
        <v>850</v>
      </c>
      <c r="H16" s="2">
        <v>850</v>
      </c>
      <c r="I16" s="2">
        <v>850</v>
      </c>
      <c r="J16" s="2">
        <v>850</v>
      </c>
      <c r="K16" s="2">
        <v>850</v>
      </c>
      <c r="L16" s="2">
        <v>850</v>
      </c>
      <c r="M16" s="2">
        <v>850</v>
      </c>
      <c r="N16" s="2">
        <v>850</v>
      </c>
      <c r="O16" s="2">
        <v>850</v>
      </c>
      <c r="P16" s="32">
        <f t="shared" si="1"/>
        <v>10200</v>
      </c>
      <c r="Q16" s="17"/>
      <c r="S16" s="38"/>
      <c r="T16" s="54" t="s">
        <v>44</v>
      </c>
      <c r="U16" s="4">
        <v>10000</v>
      </c>
      <c r="V16" s="52"/>
    </row>
    <row r="17" spans="2:22" x14ac:dyDescent="0.25">
      <c r="B17" s="15"/>
      <c r="C17" s="1" t="s">
        <v>20</v>
      </c>
      <c r="D17" s="2">
        <v>187</v>
      </c>
      <c r="E17" s="2">
        <v>187</v>
      </c>
      <c r="F17" s="2">
        <v>187</v>
      </c>
      <c r="G17" s="2">
        <v>187</v>
      </c>
      <c r="H17" s="2">
        <v>187</v>
      </c>
      <c r="I17" s="2">
        <v>187</v>
      </c>
      <c r="J17" s="2">
        <v>187</v>
      </c>
      <c r="K17" s="2">
        <v>187</v>
      </c>
      <c r="L17" s="2">
        <v>187</v>
      </c>
      <c r="M17" s="2">
        <v>187</v>
      </c>
      <c r="N17" s="2">
        <v>187</v>
      </c>
      <c r="O17" s="2">
        <v>187</v>
      </c>
      <c r="P17" s="32">
        <f t="shared" si="1"/>
        <v>2244</v>
      </c>
      <c r="Q17" s="17"/>
      <c r="S17" s="38"/>
      <c r="T17" s="39" t="s">
        <v>45</v>
      </c>
      <c r="U17" s="55">
        <f>+AVERAGE(D30:O30)</f>
        <v>1475</v>
      </c>
      <c r="V17" s="52"/>
    </row>
    <row r="18" spans="2:22" x14ac:dyDescent="0.25">
      <c r="B18" s="15"/>
      <c r="C18" s="1" t="s">
        <v>21</v>
      </c>
      <c r="D18" s="2">
        <v>249</v>
      </c>
      <c r="E18" s="2">
        <v>249</v>
      </c>
      <c r="F18" s="2">
        <v>249</v>
      </c>
      <c r="G18" s="2">
        <v>249</v>
      </c>
      <c r="H18" s="2">
        <v>249</v>
      </c>
      <c r="I18" s="2">
        <v>249</v>
      </c>
      <c r="J18" s="2">
        <v>249</v>
      </c>
      <c r="K18" s="2">
        <v>249</v>
      </c>
      <c r="L18" s="2">
        <v>249</v>
      </c>
      <c r="M18" s="2">
        <v>249</v>
      </c>
      <c r="N18" s="2">
        <v>249</v>
      </c>
      <c r="O18" s="2">
        <v>249</v>
      </c>
      <c r="P18" s="32">
        <f t="shared" si="1"/>
        <v>2988</v>
      </c>
      <c r="Q18" s="17"/>
      <c r="S18" s="38"/>
      <c r="T18" s="39"/>
      <c r="U18" s="56"/>
      <c r="V18" s="52"/>
    </row>
    <row r="19" spans="2:22" ht="15.75" thickBot="1" x14ac:dyDescent="0.3">
      <c r="B19" s="15"/>
      <c r="C19" s="1" t="s">
        <v>22</v>
      </c>
      <c r="D19" s="2">
        <v>1467</v>
      </c>
      <c r="E19" s="2"/>
      <c r="F19" s="2"/>
      <c r="G19" s="2">
        <v>1467</v>
      </c>
      <c r="H19" s="2"/>
      <c r="I19" s="2"/>
      <c r="J19" s="2">
        <v>1467</v>
      </c>
      <c r="K19" s="2"/>
      <c r="L19" s="2"/>
      <c r="M19" s="2">
        <v>1467</v>
      </c>
      <c r="N19" s="2"/>
      <c r="O19" s="2"/>
      <c r="P19" s="32">
        <f t="shared" si="1"/>
        <v>5868</v>
      </c>
      <c r="Q19" s="17"/>
      <c r="S19" s="38"/>
      <c r="T19" s="39"/>
      <c r="U19" s="53"/>
      <c r="V19" s="52"/>
    </row>
    <row r="20" spans="2:22" x14ac:dyDescent="0.25">
      <c r="B20" s="15"/>
      <c r="C20" s="1" t="s">
        <v>23</v>
      </c>
      <c r="D20" s="2"/>
      <c r="E20" s="2"/>
      <c r="F20" s="2">
        <v>1400</v>
      </c>
      <c r="G20" s="2"/>
      <c r="H20" s="2"/>
      <c r="I20" s="2">
        <v>1400</v>
      </c>
      <c r="J20" s="2"/>
      <c r="K20" s="2"/>
      <c r="L20" s="2">
        <v>1400</v>
      </c>
      <c r="M20" s="2"/>
      <c r="N20" s="2"/>
      <c r="O20" s="2">
        <v>1400</v>
      </c>
      <c r="P20" s="32">
        <f t="shared" si="1"/>
        <v>5600</v>
      </c>
      <c r="Q20" s="17"/>
      <c r="S20" s="38"/>
      <c r="T20" s="57" t="s">
        <v>46</v>
      </c>
      <c r="U20" s="58">
        <f>+ROUNDUP(U23,)</f>
        <v>7</v>
      </c>
      <c r="V20" s="52"/>
    </row>
    <row r="21" spans="2:22" ht="15" customHeight="1" x14ac:dyDescent="0.25">
      <c r="B21" s="15"/>
      <c r="C21" s="1" t="s">
        <v>24</v>
      </c>
      <c r="D21" s="2">
        <v>249</v>
      </c>
      <c r="E21" s="2">
        <v>249</v>
      </c>
      <c r="F21" s="2">
        <v>249</v>
      </c>
      <c r="G21" s="2">
        <v>249</v>
      </c>
      <c r="H21" s="2">
        <v>249</v>
      </c>
      <c r="I21" s="2">
        <v>249</v>
      </c>
      <c r="J21" s="2">
        <v>249</v>
      </c>
      <c r="K21" s="2">
        <v>249</v>
      </c>
      <c r="L21" s="2">
        <v>249</v>
      </c>
      <c r="M21" s="2">
        <v>249</v>
      </c>
      <c r="N21" s="2">
        <v>249</v>
      </c>
      <c r="O21" s="2">
        <v>249</v>
      </c>
      <c r="P21" s="32">
        <f>SUM(D21:O21)</f>
        <v>2988</v>
      </c>
      <c r="Q21" s="17"/>
      <c r="S21" s="38"/>
      <c r="T21" s="59"/>
      <c r="U21" s="60"/>
      <c r="V21" s="52"/>
    </row>
    <row r="22" spans="2:22" ht="15.75" thickBot="1" x14ac:dyDescent="0.3">
      <c r="B22" s="15"/>
      <c r="C22" s="1" t="s">
        <v>25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f t="shared" si="1"/>
        <v>0</v>
      </c>
      <c r="Q22" s="17"/>
      <c r="S22" s="38"/>
      <c r="T22" s="61"/>
      <c r="U22" s="62"/>
      <c r="V22" s="52"/>
    </row>
    <row r="23" spans="2:22" ht="15.75" thickBot="1" x14ac:dyDescent="0.3">
      <c r="B23" s="15"/>
      <c r="C23" s="1" t="s">
        <v>26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>SUM(D23:O23)</f>
        <v>0</v>
      </c>
      <c r="Q23" s="17"/>
      <c r="S23" s="43"/>
      <c r="T23" s="63"/>
      <c r="U23" s="64">
        <f>+U16/U17</f>
        <v>6.7796610169491522</v>
      </c>
      <c r="V23" s="65"/>
    </row>
    <row r="24" spans="2:22" x14ac:dyDescent="0.25">
      <c r="B24" s="15"/>
      <c r="C24" s="1" t="s">
        <v>27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>
        <f t="shared" ref="P24:P25" si="2">SUM(D24:O24)</f>
        <v>0</v>
      </c>
      <c r="Q24" s="17"/>
      <c r="S24" s="66"/>
      <c r="T24" s="67"/>
      <c r="U24" s="68"/>
      <c r="V24" s="66"/>
    </row>
    <row r="25" spans="2:22" x14ac:dyDescent="0.25">
      <c r="B25" s="15"/>
      <c r="C25" s="1" t="s">
        <v>51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>
        <f t="shared" si="2"/>
        <v>0</v>
      </c>
      <c r="Q25" s="17"/>
      <c r="S25" s="66"/>
      <c r="T25" s="67"/>
      <c r="U25" s="68"/>
      <c r="V25" s="66"/>
    </row>
    <row r="26" spans="2:22" ht="15.75" customHeight="1" thickBot="1" x14ac:dyDescent="0.3">
      <c r="B26" s="15"/>
      <c r="C26" s="6" t="s">
        <v>15</v>
      </c>
      <c r="D26" s="7">
        <f t="shared" ref="D26:O26" si="3">SUM(D13:D25)</f>
        <v>16102</v>
      </c>
      <c r="E26" s="7">
        <f t="shared" si="3"/>
        <v>15735</v>
      </c>
      <c r="F26" s="7">
        <f t="shared" si="3"/>
        <v>16035</v>
      </c>
      <c r="G26" s="7">
        <f t="shared" si="3"/>
        <v>16102</v>
      </c>
      <c r="H26" s="7">
        <f t="shared" si="3"/>
        <v>15735</v>
      </c>
      <c r="I26" s="7">
        <f t="shared" si="3"/>
        <v>16035</v>
      </c>
      <c r="J26" s="7">
        <f t="shared" si="3"/>
        <v>16102</v>
      </c>
      <c r="K26" s="7">
        <f>SUM(K13:K25)</f>
        <v>15735</v>
      </c>
      <c r="L26" s="7">
        <f t="shared" si="3"/>
        <v>16035</v>
      </c>
      <c r="M26" s="7">
        <f t="shared" si="3"/>
        <v>16102</v>
      </c>
      <c r="N26" s="7">
        <f t="shared" si="3"/>
        <v>15735</v>
      </c>
      <c r="O26" s="7">
        <f>SUM(O13:O25)</f>
        <v>16035</v>
      </c>
      <c r="P26" s="8">
        <f>SUM(D26:O26)</f>
        <v>191488</v>
      </c>
      <c r="Q26" s="17"/>
    </row>
    <row r="27" spans="2:22" ht="15.75" thickBot="1" x14ac:dyDescent="0.3">
      <c r="B27" s="15"/>
      <c r="C27" s="16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7"/>
      <c r="T27" s="70"/>
      <c r="U27" s="70"/>
    </row>
    <row r="28" spans="2:22" x14ac:dyDescent="0.25">
      <c r="B28" s="15"/>
      <c r="C28" s="71" t="s">
        <v>34</v>
      </c>
      <c r="D28" s="72" t="s">
        <v>1</v>
      </c>
      <c r="E28" s="72" t="s">
        <v>2</v>
      </c>
      <c r="F28" s="72" t="s">
        <v>3</v>
      </c>
      <c r="G28" s="72" t="s">
        <v>4</v>
      </c>
      <c r="H28" s="72" t="s">
        <v>5</v>
      </c>
      <c r="I28" s="72" t="s">
        <v>6</v>
      </c>
      <c r="J28" s="72" t="s">
        <v>7</v>
      </c>
      <c r="K28" s="72" t="s">
        <v>8</v>
      </c>
      <c r="L28" s="72" t="s">
        <v>9</v>
      </c>
      <c r="M28" s="72" t="s">
        <v>10</v>
      </c>
      <c r="N28" s="72" t="s">
        <v>11</v>
      </c>
      <c r="O28" s="72" t="s">
        <v>12</v>
      </c>
      <c r="P28" s="73" t="s">
        <v>33</v>
      </c>
      <c r="Q28" s="17"/>
    </row>
    <row r="29" spans="2:22" x14ac:dyDescent="0.25">
      <c r="B29" s="15"/>
      <c r="C29" s="15" t="s">
        <v>28</v>
      </c>
      <c r="D29" s="74">
        <f t="shared" ref="D29:O29" si="4">+D10-D26</f>
        <v>1898</v>
      </c>
      <c r="E29" s="74">
        <f t="shared" si="4"/>
        <v>2265</v>
      </c>
      <c r="F29" s="74">
        <f t="shared" si="4"/>
        <v>1965</v>
      </c>
      <c r="G29" s="74">
        <f t="shared" si="4"/>
        <v>1898</v>
      </c>
      <c r="H29" s="74">
        <f t="shared" si="4"/>
        <v>2265</v>
      </c>
      <c r="I29" s="74">
        <f t="shared" si="4"/>
        <v>1965</v>
      </c>
      <c r="J29" s="74">
        <f t="shared" si="4"/>
        <v>1898</v>
      </c>
      <c r="K29" s="74">
        <f t="shared" si="4"/>
        <v>2265</v>
      </c>
      <c r="L29" s="74">
        <f t="shared" si="4"/>
        <v>1965</v>
      </c>
      <c r="M29" s="74">
        <f t="shared" si="4"/>
        <v>1898</v>
      </c>
      <c r="N29" s="74">
        <f t="shared" si="4"/>
        <v>2265</v>
      </c>
      <c r="O29" s="74">
        <f t="shared" si="4"/>
        <v>1965</v>
      </c>
      <c r="P29" s="32">
        <f>SUM(D29:O29)</f>
        <v>24512</v>
      </c>
      <c r="Q29" s="17"/>
    </row>
    <row r="30" spans="2:22" ht="33.75" customHeight="1" x14ac:dyDescent="0.25">
      <c r="B30" s="15"/>
      <c r="C30" s="75" t="s">
        <v>29</v>
      </c>
      <c r="D30" s="5">
        <v>1500</v>
      </c>
      <c r="E30" s="5">
        <v>2200</v>
      </c>
      <c r="F30" s="5">
        <v>500</v>
      </c>
      <c r="G30" s="5">
        <v>1500</v>
      </c>
      <c r="H30" s="5">
        <v>1500</v>
      </c>
      <c r="I30" s="5">
        <v>1500</v>
      </c>
      <c r="J30" s="5">
        <v>1500</v>
      </c>
      <c r="K30" s="5">
        <v>1500</v>
      </c>
      <c r="L30" s="5">
        <v>1500</v>
      </c>
      <c r="M30" s="5">
        <v>1500</v>
      </c>
      <c r="N30" s="5">
        <v>1500</v>
      </c>
      <c r="O30" s="5">
        <v>1500</v>
      </c>
      <c r="P30" s="76">
        <f t="shared" ref="P30" si="5">SUM(D30:O30)</f>
        <v>17700</v>
      </c>
      <c r="Q30" s="17"/>
    </row>
    <row r="31" spans="2:22" ht="17.25" customHeight="1" x14ac:dyDescent="0.25">
      <c r="B31" s="15"/>
      <c r="C31" s="15" t="s">
        <v>48</v>
      </c>
      <c r="D31" s="74">
        <f t="shared" ref="D31:O31" si="6">+D29-D30</f>
        <v>398</v>
      </c>
      <c r="E31" s="74">
        <f t="shared" si="6"/>
        <v>65</v>
      </c>
      <c r="F31" s="74">
        <f t="shared" si="6"/>
        <v>1465</v>
      </c>
      <c r="G31" s="74">
        <f t="shared" si="6"/>
        <v>398</v>
      </c>
      <c r="H31" s="74">
        <f t="shared" si="6"/>
        <v>765</v>
      </c>
      <c r="I31" s="74">
        <f t="shared" si="6"/>
        <v>465</v>
      </c>
      <c r="J31" s="74">
        <f t="shared" si="6"/>
        <v>398</v>
      </c>
      <c r="K31" s="74">
        <f t="shared" si="6"/>
        <v>765</v>
      </c>
      <c r="L31" s="74">
        <f t="shared" si="6"/>
        <v>465</v>
      </c>
      <c r="M31" s="74">
        <f t="shared" si="6"/>
        <v>398</v>
      </c>
      <c r="N31" s="74">
        <f t="shared" si="6"/>
        <v>765</v>
      </c>
      <c r="O31" s="74">
        <f t="shared" si="6"/>
        <v>465</v>
      </c>
      <c r="P31" s="32">
        <f>SUM(D31:O31)</f>
        <v>6812</v>
      </c>
      <c r="Q31" s="17"/>
    </row>
    <row r="32" spans="2:22" ht="15.75" thickBot="1" x14ac:dyDescent="0.3">
      <c r="B32" s="15"/>
      <c r="C32" s="77" t="s">
        <v>30</v>
      </c>
      <c r="D32" s="78">
        <f>+D30</f>
        <v>1500</v>
      </c>
      <c r="E32" s="78">
        <f t="shared" ref="E32:O32" si="7">+D32+E30</f>
        <v>3700</v>
      </c>
      <c r="F32" s="78">
        <f t="shared" si="7"/>
        <v>4200</v>
      </c>
      <c r="G32" s="78">
        <f t="shared" si="7"/>
        <v>5700</v>
      </c>
      <c r="H32" s="78">
        <f t="shared" si="7"/>
        <v>7200</v>
      </c>
      <c r="I32" s="78">
        <f t="shared" si="7"/>
        <v>8700</v>
      </c>
      <c r="J32" s="78">
        <f t="shared" si="7"/>
        <v>10200</v>
      </c>
      <c r="K32" s="78">
        <f t="shared" si="7"/>
        <v>11700</v>
      </c>
      <c r="L32" s="78">
        <f t="shared" si="7"/>
        <v>13200</v>
      </c>
      <c r="M32" s="78">
        <f t="shared" si="7"/>
        <v>14700</v>
      </c>
      <c r="N32" s="78">
        <f t="shared" si="7"/>
        <v>16200</v>
      </c>
      <c r="O32" s="78">
        <f t="shared" si="7"/>
        <v>17700</v>
      </c>
      <c r="P32" s="79">
        <f>+O32</f>
        <v>17700</v>
      </c>
      <c r="Q32" s="17"/>
    </row>
    <row r="33" spans="2:17" ht="15.75" thickBot="1" x14ac:dyDescent="0.3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</row>
  </sheetData>
  <sheetProtection insertRows="0" deleteRows="0"/>
  <mergeCells count="13">
    <mergeCell ref="C5:F5"/>
    <mergeCell ref="T20:T22"/>
    <mergeCell ref="U20:U22"/>
    <mergeCell ref="T27:U27"/>
    <mergeCell ref="G6:L6"/>
    <mergeCell ref="S2:V3"/>
    <mergeCell ref="T8:V9"/>
    <mergeCell ref="T10:V11"/>
    <mergeCell ref="T5:V7"/>
    <mergeCell ref="T14:T15"/>
    <mergeCell ref="T17:T19"/>
    <mergeCell ref="U14:U15"/>
    <mergeCell ref="U17:U19"/>
  </mergeCells>
  <dataValidations count="3">
    <dataValidation type="decimal" errorStyle="information" allowBlank="1" showInputMessage="1" showErrorMessage="1" errorTitle="Hov!" error="Du kan ikke spare mere op end du har tilovers :) Indtast et tal der er mindre end dit overskud! _x000a_" sqref="D30:O30">
      <formula1>0</formula1>
      <formula2>D29</formula2>
    </dataValidation>
    <dataValidation type="whole" errorStyle="information" allowBlank="1" showInputMessage="1" showErrorMessage="1" error="Indtast kun beløbet, ikke noget med &quot;kr.&quot; bagefter :)_x000a_" sqref="U16">
      <formula1>0</formula1>
      <formula2>100000000</formula2>
    </dataValidation>
    <dataValidation type="decimal" errorStyle="information" allowBlank="1" showInputMessage="1" showErrorMessage="1" errorTitle="Hov!" error="Du kan ikke spare mere op end du har tilovers :) Indtast et tal der er mindre end dit overskud! _x000a_" sqref="D32:P32">
      <formula1>0</formula1>
      <formula2>D30</formula2>
    </dataValidation>
  </dataValidations>
  <hyperlinks>
    <hyperlink ref="C5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>
      <selection activeCell="D13" sqref="D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12"/>
  <sheetViews>
    <sheetView workbookViewId="0">
      <selection activeCell="D11" sqref="D11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2" spans="1:1" x14ac:dyDescent="0.25">
      <c r="A1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dcterms:created xsi:type="dcterms:W3CDTF">2014-02-09T11:59:51Z</dcterms:created>
  <dcterms:modified xsi:type="dcterms:W3CDTF">2014-02-11T14:46:10Z</dcterms:modified>
</cp:coreProperties>
</file>